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<sst xmlns="http://schemas.openxmlformats.org/spreadsheetml/2006/main" count="122" uniqueCount="122">
  <si>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</si>
  <si>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</si>
  <si>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</si>
  <si>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</si>
  <si>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</si>
  <si>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</si>
  <si>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</si>
  <si>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</si>
  <si>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</si>
  <si>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</si>
  <si>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</si>
  <si>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</si>
  <si>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</si>
  <si>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</si>
  <si>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</si>
  <si>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</si>
  <si>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</si>
  <si>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</si>
  <si>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</si>
  <si>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</si>
  <si>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</si>
  <si>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</si>
  <si>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</si>
  <si>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</si>
  <si>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</si>
  <si>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</si>
  <si>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</si>
  <si>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</si>
  <si>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</si>
  <si>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</si>
  <si>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</si>
  <si>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</si>
  <si>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</si>
  <si>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</si>
  <si>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</si>
  <si>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</si>
  <si>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</si>
  <si>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</si>
  <si>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</si>
  <si>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</si>
  <si>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</si>
  <si>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</si>
  <si>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</si>
  <si>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</si>
  <si>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</si>
  <si>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</si>
  <si>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</si>
  <si>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</si>
  <si>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</si>
  <si>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</si>
  <si>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</si>
  <si>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</si>
  <si>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</si>
  <si>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</si>
  <si>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</si>
  <si>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</si>
  <si>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</si>
  <si>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</si>
  <si>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</si>
  <si>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</si>
  <si>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</si>
  <si>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</si>
  <si>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</si>
  <si>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</si>
  <si>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</si>
  <si>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</si>
  <si>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</si>
  <si>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</si>
  <si>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</si>
  <si>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</si>
  <si>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</si>
  <si>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</si>
  <si>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</si>
  <si>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</si>
  <si>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</si>
  <si>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</si>
  <si>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</si>
  <si>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</si>
  <si>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</si>
  <si>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</si>
  <si>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</si>
  <si>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</si>
  <si>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</si>
  <si>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</si>
  <si>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</si>
  <si>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Первоначальный план</t>
  </si>
  <si>
    <t>Изменения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</si>
  <si>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</si>
  <si>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</si>
  <si>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гос.и муниц.нужд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</si>
  <si>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ст.227 НК РФ</t>
  </si>
  <si>
    <t>на 2019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</si>
  <si>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</si>
  <si>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182 10102010 01 0000 110</t>
  </si>
  <si>
    <t>182 10102020 01 0000 110</t>
  </si>
  <si>
    <t>100 10302231 01 0000 110</t>
  </si>
  <si>
    <t>100 1 03 02230 01 0000 110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</si>
  <si>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</si>
  <si>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</si>
  <si>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</si>
  <si>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</si>
  <si>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</si>
  <si>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100 1 03 02250 01 0000 110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</si>
  <si>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</si>
  <si>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</si>
  <si>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</si>
  <si>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</si>
  <si>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</si>
  <si>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650 202 30024 10 0000 150</t>
  </si>
  <si>
    <t>650 2 02 30000 00 0000 150</t>
  </si>
  <si>
    <t>650 2 02 20000 00 0000 150</t>
  </si>
  <si>
    <t>650 2 02 15001 10 0000 150</t>
  </si>
  <si>
    <t>0650 2 02 10000 00 0000 150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</si>
  <si>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</si>
  <si>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</si>
  <si>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</si>
  <si>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</si>
  <si>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</si>
  <si>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</si>
  <si>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650 2 19 60010 10 0000 150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</si>
  <si>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</si>
  <si>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31.05.2019 № 19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</si>
</sst>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80" fontId="0" fillId="0" borderId="0" xfId="0" applyNumberFormat="1" applyAlignment="1">
      <alignment/>
    </xf>
    <xf numFmtId="180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180" fontId="7" fillId="0" borderId="32" xfId="0" applyNumberFormat="1" applyFont="1" applyFill="1" applyBorder="1" applyAlignment="1">
      <alignment horizontal="center" vertical="center"/>
    </xf>
    <xf numFmtId="180" fontId="9" fillId="0" borderId="33" xfId="0" applyNumberFormat="1" applyFont="1" applyFill="1" applyBorder="1" applyAlignment="1">
      <alignment horizontal="center" vertical="center"/>
    </xf>
    <xf numFmtId="180" fontId="13" fillId="33" borderId="34" xfId="0" applyNumberFormat="1" applyFont="1" applyFill="1" applyBorder="1" applyAlignment="1">
      <alignment horizontal="center" vertical="center"/>
    </xf>
    <xf numFmtId="180" fontId="13" fillId="33" borderId="33" xfId="0" applyNumberFormat="1" applyFont="1" applyFill="1" applyBorder="1" applyAlignment="1">
      <alignment horizontal="center" vertical="center"/>
    </xf>
    <xf numFmtId="180" fontId="9" fillId="0" borderId="32" xfId="0" applyNumberFormat="1" applyFont="1" applyFill="1" applyBorder="1" applyAlignment="1">
      <alignment horizontal="center" vertical="center"/>
    </xf>
    <xf numFmtId="180" fontId="13" fillId="33" borderId="35" xfId="0" applyNumberFormat="1" applyFont="1" applyFill="1" applyBorder="1" applyAlignment="1">
      <alignment horizontal="center" vertical="center"/>
    </xf>
    <xf numFmtId="180" fontId="13" fillId="33" borderId="36" xfId="0" applyNumberFormat="1" applyFont="1" applyFill="1" applyBorder="1" applyAlignment="1">
      <alignment horizontal="center" vertical="center"/>
    </xf>
    <xf numFmtId="180" fontId="13" fillId="33" borderId="37" xfId="0" applyNumberFormat="1" applyFont="1" applyFill="1" applyBorder="1" applyAlignment="1">
      <alignment horizontal="center" vertical="center"/>
    </xf>
    <xf numFmtId="180" fontId="13" fillId="33" borderId="38" xfId="0" applyNumberFormat="1" applyFont="1" applyFill="1" applyBorder="1" applyAlignment="1">
      <alignment horizontal="center" vertical="center"/>
    </xf>
    <xf numFmtId="180" fontId="9" fillId="0" borderId="39" xfId="0" applyNumberFormat="1" applyFont="1" applyFill="1" applyBorder="1" applyAlignment="1">
      <alignment horizontal="center" vertical="center"/>
    </xf>
    <xf numFmtId="180" fontId="16" fillId="0" borderId="40" xfId="0" applyNumberFormat="1" applyFont="1" applyFill="1" applyBorder="1" applyAlignment="1">
      <alignment horizontal="center" vertical="center"/>
    </xf>
    <xf numFmtId="180" fontId="17" fillId="0" borderId="33" xfId="0" applyNumberFormat="1" applyFont="1" applyFill="1" applyBorder="1" applyAlignment="1">
      <alignment horizontal="center" vertical="center"/>
    </xf>
    <xf numFmtId="180" fontId="2" fillId="33" borderId="33" xfId="0" applyNumberFormat="1" applyFont="1" applyFill="1" applyBorder="1" applyAlignment="1">
      <alignment horizontal="center" vertical="center"/>
    </xf>
    <xf numFmtId="180" fontId="2" fillId="33" borderId="41" xfId="0" applyNumberFormat="1" applyFont="1" applyFill="1" applyBorder="1" applyAlignment="1">
      <alignment horizontal="center" vertical="center"/>
    </xf>
    <xf numFmtId="180" fontId="2" fillId="33" borderId="42" xfId="0" applyNumberFormat="1" applyFont="1" applyFill="1" applyBorder="1" applyAlignment="1">
      <alignment horizontal="center" vertical="center"/>
    </xf>
    <xf numFmtId="180" fontId="18" fillId="0" borderId="37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center"/>
    </xf>
    <xf numFmtId="180" fontId="13" fillId="33" borderId="41" xfId="0" applyNumberFormat="1" applyFont="1" applyFill="1" applyBorder="1" applyAlignment="1">
      <alignment horizontal="center" vertical="center"/>
    </xf>
    <xf numFmtId="180" fontId="13" fillId="33" borderId="30" xfId="0" applyNumberFormat="1" applyFont="1" applyFill="1" applyBorder="1" applyAlignment="1">
      <alignment horizontal="center" vertical="center"/>
    </xf>
    <xf numFmtId="180" fontId="18" fillId="0" borderId="33" xfId="0" applyNumberFormat="1" applyFont="1" applyFill="1" applyBorder="1" applyAlignment="1">
      <alignment horizontal="center" vertical="center"/>
    </xf>
    <xf numFmtId="180" fontId="18" fillId="0" borderId="30" xfId="0" applyNumberFormat="1" applyFont="1" applyFill="1" applyBorder="1" applyAlignment="1">
      <alignment horizontal="center" vertical="center"/>
    </xf>
    <xf numFmtId="180" fontId="20" fillId="0" borderId="44" xfId="0" applyNumberFormat="1" applyFont="1" applyFill="1" applyBorder="1" applyAlignment="1">
      <alignment horizontal="center" vertical="center"/>
    </xf>
    <xf numFmtId="180" fontId="18" fillId="0" borderId="45" xfId="0" applyNumberFormat="1" applyFont="1" applyFill="1" applyBorder="1" applyAlignment="1">
      <alignment horizontal="center" vertical="center"/>
    </xf>
    <xf numFmtId="180" fontId="18" fillId="0" borderId="4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0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180" fontId="24" fillId="0" borderId="33" xfId="0" applyNumberFormat="1" applyFont="1" applyFill="1" applyBorder="1" applyAlignment="1">
      <alignment horizontal="center" vertical="center"/>
    </xf>
    <xf numFmtId="180" fontId="13" fillId="33" borderId="46" xfId="0" applyNumberFormat="1" applyFont="1" applyFill="1" applyBorder="1" applyAlignment="1">
      <alignment horizontal="center" vertical="center"/>
    </xf>
    <xf numFmtId="180" fontId="26" fillId="33" borderId="33" xfId="0" applyNumberFormat="1" applyFont="1" applyFill="1" applyBorder="1" applyAlignment="1">
      <alignment horizontal="center" vertical="center"/>
    </xf>
    <xf numFmtId="180" fontId="17" fillId="33" borderId="33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180" fontId="18" fillId="0" borderId="57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180" fontId="18" fillId="0" borderId="5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180" fontId="9" fillId="0" borderId="57" xfId="0" applyNumberFormat="1" applyFont="1" applyFill="1" applyBorder="1" applyAlignment="1">
      <alignment horizontal="center" vertical="center"/>
    </xf>
    <xf numFmtId="180" fontId="13" fillId="33" borderId="61" xfId="0" applyNumberFormat="1" applyFont="1" applyFill="1" applyBorder="1" applyAlignment="1">
      <alignment horizontal="center" vertical="center"/>
    </xf>
    <xf numFmtId="180" fontId="9" fillId="0" borderId="62" xfId="0" applyNumberFormat="1" applyFont="1" applyFill="1" applyBorder="1" applyAlignment="1">
      <alignment horizontal="center" vertical="center"/>
    </xf>
    <xf numFmtId="180" fontId="13" fillId="33" borderId="63" xfId="0" applyNumberFormat="1" applyFont="1" applyFill="1" applyBorder="1" applyAlignment="1">
      <alignment horizontal="center" vertical="center"/>
    </xf>
    <xf numFmtId="180" fontId="13" fillId="33" borderId="64" xfId="0" applyNumberFormat="1" applyFont="1" applyFill="1" applyBorder="1" applyAlignment="1">
      <alignment horizontal="center" vertical="center"/>
    </xf>
    <xf numFmtId="180" fontId="13" fillId="33" borderId="57" xfId="0" applyNumberFormat="1" applyFont="1" applyFill="1" applyBorder="1" applyAlignment="1">
      <alignment horizontal="center" vertical="center"/>
    </xf>
    <xf numFmtId="180" fontId="20" fillId="0" borderId="65" xfId="0" applyNumberFormat="1" applyFont="1" applyFill="1" applyBorder="1" applyAlignment="1">
      <alignment horizontal="center" vertical="center"/>
    </xf>
    <xf numFmtId="180" fontId="13" fillId="33" borderId="66" xfId="0" applyNumberFormat="1" applyFont="1" applyFill="1" applyBorder="1" applyAlignment="1">
      <alignment horizontal="center" vertical="center"/>
    </xf>
    <xf numFmtId="180" fontId="26" fillId="33" borderId="57" xfId="0" applyNumberFormat="1" applyFont="1" applyFill="1" applyBorder="1" applyAlignment="1">
      <alignment horizontal="center" vertical="center"/>
    </xf>
    <xf numFmtId="180" fontId="18" fillId="0" borderId="67" xfId="0" applyNumberFormat="1" applyFont="1" applyFill="1" applyBorder="1" applyAlignment="1">
      <alignment horizontal="center" vertical="center"/>
    </xf>
    <xf numFmtId="180" fontId="9" fillId="0" borderId="68" xfId="0" applyNumberFormat="1" applyFont="1" applyFill="1" applyBorder="1" applyAlignment="1">
      <alignment horizontal="center" vertical="center"/>
    </xf>
    <xf numFmtId="180" fontId="17" fillId="0" borderId="57" xfId="0" applyNumberFormat="1" applyFont="1" applyFill="1" applyBorder="1" applyAlignment="1">
      <alignment horizontal="center" vertical="center"/>
    </xf>
    <xf numFmtId="180" fontId="24" fillId="0" borderId="57" xfId="0" applyNumberFormat="1" applyFont="1" applyFill="1" applyBorder="1" applyAlignment="1">
      <alignment horizontal="center" vertical="center"/>
    </xf>
    <xf numFmtId="180" fontId="2" fillId="33" borderId="57" xfId="0" applyNumberFormat="1" applyFont="1" applyFill="1" applyBorder="1" applyAlignment="1">
      <alignment horizontal="center" vertical="center"/>
    </xf>
    <xf numFmtId="180" fontId="2" fillId="33" borderId="61" xfId="0" applyNumberFormat="1" applyFont="1" applyFill="1" applyBorder="1" applyAlignment="1">
      <alignment horizontal="center" vertical="center"/>
    </xf>
    <xf numFmtId="180" fontId="2" fillId="33" borderId="69" xfId="0" applyNumberFormat="1" applyFont="1" applyFill="1" applyBorder="1" applyAlignment="1">
      <alignment horizontal="center" vertical="center"/>
    </xf>
    <xf numFmtId="180" fontId="7" fillId="0" borderId="31" xfId="0" applyNumberFormat="1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21" fillId="0" borderId="69" xfId="0" applyFont="1" applyBorder="1" applyAlignment="1">
      <alignment vertical="center" wrapText="1"/>
    </xf>
    <xf numFmtId="180" fontId="13" fillId="33" borderId="69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180" fontId="13" fillId="33" borderId="31" xfId="0" applyNumberFormat="1" applyFont="1" applyFill="1" applyBorder="1" applyAlignment="1">
      <alignment horizontal="center" vertical="center"/>
    </xf>
    <xf numFmtId="180" fontId="13" fillId="33" borderId="0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center" vertical="center"/>
    </xf>
    <xf numFmtId="0" fontId="21" fillId="0" borderId="70" xfId="0" applyFont="1" applyBorder="1" applyAlignment="1">
      <alignment vertical="center" wrapText="1"/>
    </xf>
    <xf numFmtId="0" fontId="14" fillId="0" borderId="71" xfId="0" applyFont="1" applyBorder="1" applyAlignment="1">
      <alignment vertical="center"/>
    </xf>
    <xf numFmtId="0" fontId="21" fillId="0" borderId="72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80" fontId="16" fillId="0" borderId="67" xfId="0" applyNumberFormat="1" applyFont="1" applyFill="1" applyBorder="1" applyAlignment="1">
      <alignment horizontal="center" vertical="center"/>
    </xf>
    <xf numFmtId="180" fontId="17" fillId="0" borderId="30" xfId="0" applyNumberFormat="1" applyFont="1" applyFill="1" applyBorder="1" applyAlignment="1">
      <alignment horizontal="center" vertical="center"/>
    </xf>
    <xf numFmtId="180" fontId="17" fillId="33" borderId="61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2" fillId="0" borderId="73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11" fillId="0" borderId="74" xfId="0" applyFont="1" applyBorder="1" applyAlignment="1">
      <alignment vertical="center"/>
    </xf>
    <xf numFmtId="0" fontId="12" fillId="0" borderId="30" xfId="0" applyFont="1" applyFill="1" applyBorder="1" applyAlignment="1">
      <alignment horizontal="justify" vertical="center" wrapText="1"/>
    </xf>
    <xf numFmtId="180" fontId="13" fillId="33" borderId="75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0" fontId="9" fillId="0" borderId="37" xfId="0" applyNumberFormat="1" applyFont="1" applyFill="1" applyBorder="1" applyAlignment="1">
      <alignment horizontal="center" vertical="center"/>
    </xf>
    <xf numFmtId="180" fontId="9" fillId="0" borderId="30" xfId="0" applyNumberFormat="1" applyFont="1" applyFill="1" applyBorder="1" applyAlignment="1">
      <alignment horizontal="center" vertical="center"/>
    </xf>
    <xf numFmtId="180" fontId="0" fillId="0" borderId="37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7" fillId="0" borderId="76" xfId="0" applyNumberFormat="1" applyFont="1" applyFill="1" applyBorder="1" applyAlignment="1">
      <alignment horizontal="center" vertical="center"/>
    </xf>
    <xf numFmtId="180" fontId="7" fillId="0" borderId="46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3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8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2:5" ht="77.25" customHeight="1">
      <c r="B1" s="1"/>
      <c r="C1" s="20"/>
      <c r="D1" s="20"/>
      <c r="E1" s="20" t="s">
        <v>121</v>
      </c>
    </row>
    <row r="2" spans="1:3" ht="15.75">
      <c r="A2" s="159" t="s">
        <v>0</v>
      </c>
      <c r="B2" s="159"/>
      <c r="C2" s="159"/>
    </row>
    <row r="3" spans="1:3" ht="15.75">
      <c r="A3" s="159" t="s">
        <v>1</v>
      </c>
      <c r="B3" s="159"/>
      <c r="C3" s="159"/>
    </row>
    <row r="4" spans="1:3" ht="15.75" customHeight="1" thickBot="1">
      <c r="A4" s="160" t="s">
        <v>91</v>
      </c>
      <c r="B4" s="160"/>
      <c r="C4" s="160"/>
    </row>
    <row r="5" spans="1:5" ht="12.75" customHeight="1" thickBot="1">
      <c r="A5" s="161" t="s">
        <v>2</v>
      </c>
      <c r="B5" s="163" t="s">
        <v>3</v>
      </c>
      <c r="C5" s="165" t="s">
        <v>86</v>
      </c>
      <c r="D5" s="153" t="s">
        <v>85</v>
      </c>
      <c r="E5" s="156" t="s">
        <v>84</v>
      </c>
    </row>
    <row r="6" spans="1:5" ht="12.75" customHeight="1" thickBot="1">
      <c r="A6" s="162"/>
      <c r="B6" s="164"/>
      <c r="C6" s="166"/>
      <c r="D6" s="154"/>
      <c r="E6" s="157"/>
    </row>
    <row r="7" spans="1:5" ht="12.75" customHeight="1" thickBot="1">
      <c r="A7" s="162"/>
      <c r="B7" s="164"/>
      <c r="C7" s="166"/>
      <c r="D7" s="154"/>
      <c r="E7" s="157"/>
    </row>
    <row r="8" spans="1:5" ht="12.75" customHeight="1" thickBot="1">
      <c r="A8" s="162"/>
      <c r="B8" s="164"/>
      <c r="C8" s="167"/>
      <c r="D8" s="155"/>
      <c r="E8" s="158"/>
    </row>
    <row r="9" spans="1:5" ht="13.5" thickBot="1">
      <c r="A9" s="142">
        <v>1</v>
      </c>
      <c r="B9" s="143">
        <v>2</v>
      </c>
      <c r="C9" s="144">
        <v>3</v>
      </c>
      <c r="D9" s="145">
        <v>4</v>
      </c>
      <c r="E9" s="145">
        <v>5</v>
      </c>
    </row>
    <row r="10" spans="1:5" ht="15.75" thickBot="1">
      <c r="A10" s="25" t="s">
        <v>4</v>
      </c>
      <c r="B10" s="146" t="s">
        <v>5</v>
      </c>
      <c r="C10" s="127">
        <f>E10-D10</f>
        <v>0</v>
      </c>
      <c r="D10" s="127">
        <f>SUM(D11+D16+D25+D27+D33+D35+D41+D44+D45+D48+D38)</f>
        <v>4736.200000000001</v>
      </c>
      <c r="E10" s="126">
        <f>SUM(E11+E16+E25+E27+E33+E35+E41+E44+E45+E48+E38)</f>
        <v>4736.2</v>
      </c>
    </row>
    <row r="11" spans="1:5" ht="13.5" thickBot="1">
      <c r="A11" s="79" t="s">
        <v>6</v>
      </c>
      <c r="B11" s="21" t="s">
        <v>7</v>
      </c>
      <c r="C11" s="127">
        <f aca="true" t="shared" si="0" ref="C11:C66">E11-D11</f>
        <v>0</v>
      </c>
      <c r="D11" s="119">
        <f>D12</f>
        <v>1500</v>
      </c>
      <c r="E11" s="118">
        <f>E12</f>
        <v>1500</v>
      </c>
    </row>
    <row r="12" spans="1:5" ht="13.5" thickBot="1">
      <c r="A12" s="80" t="s">
        <v>8</v>
      </c>
      <c r="B12" s="70" t="s">
        <v>9</v>
      </c>
      <c r="C12" s="127">
        <f t="shared" si="0"/>
        <v>0</v>
      </c>
      <c r="D12" s="44">
        <f>D13+D14+D15</f>
        <v>1500</v>
      </c>
      <c r="E12" s="126">
        <f>E13+E14+E15</f>
        <v>1500</v>
      </c>
    </row>
    <row r="13" spans="1:5" ht="62.25" customHeight="1" thickBot="1">
      <c r="A13" s="135" t="s">
        <v>93</v>
      </c>
      <c r="B13" s="136" t="s">
        <v>92</v>
      </c>
      <c r="C13" s="127">
        <f t="shared" si="0"/>
        <v>0</v>
      </c>
      <c r="D13" s="122">
        <v>1500</v>
      </c>
      <c r="E13" s="122">
        <v>1500</v>
      </c>
    </row>
    <row r="14" spans="1:5" ht="64.5" customHeight="1" thickBot="1">
      <c r="A14" s="139" t="s">
        <v>94</v>
      </c>
      <c r="B14" s="140" t="s">
        <v>90</v>
      </c>
      <c r="C14" s="127">
        <f t="shared" si="0"/>
        <v>0</v>
      </c>
      <c r="D14" s="62">
        <v>0</v>
      </c>
      <c r="E14" s="141">
        <v>0</v>
      </c>
    </row>
    <row r="15" spans="1:5" ht="48.75" customHeight="1" thickBot="1">
      <c r="A15" s="82" t="s">
        <v>47</v>
      </c>
      <c r="B15" s="71" t="s">
        <v>59</v>
      </c>
      <c r="C15" s="127">
        <f t="shared" si="0"/>
        <v>0</v>
      </c>
      <c r="D15" s="62">
        <v>0</v>
      </c>
      <c r="E15" s="62">
        <v>0</v>
      </c>
    </row>
    <row r="16" spans="1:8" ht="32.25" customHeight="1" thickBot="1">
      <c r="A16" s="68" t="s">
        <v>97</v>
      </c>
      <c r="B16" s="72" t="s">
        <v>61</v>
      </c>
      <c r="C16" s="127">
        <f t="shared" si="0"/>
        <v>0</v>
      </c>
      <c r="D16" s="60">
        <f>D17+D21+D19+D23</f>
        <v>2126.5000000000005</v>
      </c>
      <c r="E16" s="69">
        <f>E17+E18+E19+E20+E21+E22+E23+E24</f>
        <v>2126.5</v>
      </c>
      <c r="F16" s="2"/>
      <c r="G16" s="2"/>
      <c r="H16" s="2"/>
    </row>
    <row r="17" spans="1:5" ht="41.25" customHeight="1" thickBot="1">
      <c r="A17" s="137" t="s">
        <v>96</v>
      </c>
      <c r="B17" s="138" t="s">
        <v>62</v>
      </c>
      <c r="C17" s="127">
        <f t="shared" si="0"/>
        <v>-732.7</v>
      </c>
      <c r="D17" s="61">
        <v>732.7</v>
      </c>
      <c r="E17" s="103">
        <v>0</v>
      </c>
    </row>
    <row r="18" spans="1:5" ht="62.25" customHeight="1" thickBot="1">
      <c r="A18" s="73" t="s">
        <v>95</v>
      </c>
      <c r="B18" s="123" t="s">
        <v>98</v>
      </c>
      <c r="C18" s="127">
        <f t="shared" si="0"/>
        <v>732.7</v>
      </c>
      <c r="D18" s="62">
        <v>0</v>
      </c>
      <c r="E18" s="62">
        <v>732.7</v>
      </c>
    </row>
    <row r="19" spans="1:5" ht="57.75" customHeight="1" thickBot="1">
      <c r="A19" s="73" t="s">
        <v>100</v>
      </c>
      <c r="B19" s="74" t="s">
        <v>63</v>
      </c>
      <c r="C19" s="127">
        <f t="shared" si="0"/>
        <v>-6.4</v>
      </c>
      <c r="D19" s="124">
        <v>6.4</v>
      </c>
      <c r="E19" s="124">
        <v>0</v>
      </c>
    </row>
    <row r="20" spans="1:5" ht="75" customHeight="1" thickBot="1">
      <c r="A20" s="120" t="s">
        <v>99</v>
      </c>
      <c r="B20" s="121" t="s">
        <v>101</v>
      </c>
      <c r="C20" s="127">
        <f t="shared" si="0"/>
        <v>6.4</v>
      </c>
      <c r="D20" s="103"/>
      <c r="E20" s="103">
        <v>6.4</v>
      </c>
    </row>
    <row r="21" spans="1:5" ht="48.75" customHeight="1" thickBot="1">
      <c r="A21" s="120" t="s">
        <v>102</v>
      </c>
      <c r="B21" s="121" t="s">
        <v>57</v>
      </c>
      <c r="C21" s="127">
        <f t="shared" si="0"/>
        <v>-1527.9</v>
      </c>
      <c r="D21" s="122">
        <v>1527.9</v>
      </c>
      <c r="E21" s="122">
        <v>0</v>
      </c>
    </row>
    <row r="22" spans="1:5" ht="48.75" customHeight="1" thickBot="1">
      <c r="A22" s="73" t="s">
        <v>103</v>
      </c>
      <c r="B22" s="128" t="s">
        <v>104</v>
      </c>
      <c r="C22" s="127">
        <f t="shared" si="0"/>
        <v>1527.9</v>
      </c>
      <c r="D22" s="62"/>
      <c r="E22" s="62">
        <v>1527.9</v>
      </c>
    </row>
    <row r="23" spans="1:5" ht="48.75" customHeight="1" thickBot="1">
      <c r="A23" s="129" t="s">
        <v>106</v>
      </c>
      <c r="B23" s="130" t="s">
        <v>87</v>
      </c>
      <c r="C23" s="126">
        <f t="shared" si="0"/>
        <v>140.5</v>
      </c>
      <c r="D23" s="125">
        <v>-140.5</v>
      </c>
      <c r="E23" s="62">
        <v>0</v>
      </c>
    </row>
    <row r="24" spans="1:5" ht="68.25" customHeight="1" thickBot="1">
      <c r="A24" s="73" t="s">
        <v>105</v>
      </c>
      <c r="B24" s="74" t="s">
        <v>107</v>
      </c>
      <c r="C24" s="127">
        <f t="shared" si="0"/>
        <v>-140.5</v>
      </c>
      <c r="D24" s="62"/>
      <c r="E24" s="62">
        <v>-140.5</v>
      </c>
    </row>
    <row r="25" spans="1:5" ht="21.75" customHeight="1" thickBot="1">
      <c r="A25" s="79" t="s">
        <v>10</v>
      </c>
      <c r="B25" s="21" t="s">
        <v>11</v>
      </c>
      <c r="C25" s="127">
        <f t="shared" si="0"/>
        <v>0</v>
      </c>
      <c r="D25" s="63">
        <f>D26</f>
        <v>10</v>
      </c>
      <c r="E25" s="92">
        <f>E26</f>
        <v>10</v>
      </c>
    </row>
    <row r="26" spans="1:5" ht="22.5" customHeight="1" thickBot="1">
      <c r="A26" s="83" t="s">
        <v>58</v>
      </c>
      <c r="B26" s="22" t="s">
        <v>60</v>
      </c>
      <c r="C26" s="127">
        <f t="shared" si="0"/>
        <v>0</v>
      </c>
      <c r="D26" s="48">
        <v>10</v>
      </c>
      <c r="E26" s="104">
        <v>10</v>
      </c>
    </row>
    <row r="27" spans="1:5" ht="13.5" thickBot="1">
      <c r="A27" s="84" t="s">
        <v>12</v>
      </c>
      <c r="B27" s="21" t="s">
        <v>13</v>
      </c>
      <c r="C27" s="127">
        <f t="shared" si="0"/>
        <v>0</v>
      </c>
      <c r="D27" s="63">
        <f>SUM(D28:D32)</f>
        <v>55.7</v>
      </c>
      <c r="E27" s="92">
        <f>SUM(E28:E32)</f>
        <v>55.7</v>
      </c>
    </row>
    <row r="28" spans="1:9" ht="30" customHeight="1">
      <c r="A28" s="85" t="s">
        <v>14</v>
      </c>
      <c r="B28" s="23" t="s">
        <v>64</v>
      </c>
      <c r="C28" s="151">
        <f t="shared" si="0"/>
        <v>0</v>
      </c>
      <c r="D28" s="46">
        <v>23.7</v>
      </c>
      <c r="E28" s="105">
        <v>23.7</v>
      </c>
      <c r="F28" s="2"/>
      <c r="G28" s="2"/>
      <c r="H28" s="2"/>
      <c r="I28" s="2"/>
    </row>
    <row r="29" spans="1:9" ht="38.25" customHeight="1">
      <c r="A29" s="86" t="s">
        <v>56</v>
      </c>
      <c r="B29" s="34" t="s">
        <v>65</v>
      </c>
      <c r="C29" s="152">
        <f t="shared" si="0"/>
        <v>0</v>
      </c>
      <c r="D29" s="76">
        <v>0</v>
      </c>
      <c r="E29" s="76">
        <v>0</v>
      </c>
      <c r="F29" s="2"/>
      <c r="G29" s="2"/>
      <c r="H29" s="2"/>
      <c r="I29" s="2"/>
    </row>
    <row r="30" spans="1:9" ht="45" customHeight="1">
      <c r="A30" s="86" t="s">
        <v>53</v>
      </c>
      <c r="B30" s="34" t="s">
        <v>80</v>
      </c>
      <c r="C30" s="152">
        <f t="shared" si="0"/>
        <v>0</v>
      </c>
      <c r="D30" s="76">
        <v>0</v>
      </c>
      <c r="E30" s="76">
        <v>0</v>
      </c>
      <c r="F30" s="2"/>
      <c r="G30" s="2"/>
      <c r="H30" s="2"/>
      <c r="I30" s="2"/>
    </row>
    <row r="31" spans="1:9" ht="34.5" customHeight="1">
      <c r="A31" s="86" t="s">
        <v>52</v>
      </c>
      <c r="B31" s="33" t="s">
        <v>49</v>
      </c>
      <c r="C31" s="152">
        <f t="shared" si="0"/>
        <v>0</v>
      </c>
      <c r="D31" s="50">
        <v>8</v>
      </c>
      <c r="E31" s="76">
        <v>8</v>
      </c>
      <c r="F31" s="3"/>
      <c r="G31" s="3"/>
      <c r="H31" s="3"/>
      <c r="I31" s="3"/>
    </row>
    <row r="32" spans="1:9" ht="34.5" customHeight="1" thickBot="1">
      <c r="A32" s="87" t="s">
        <v>50</v>
      </c>
      <c r="B32" s="32" t="s">
        <v>51</v>
      </c>
      <c r="C32" s="60">
        <f t="shared" si="0"/>
        <v>0</v>
      </c>
      <c r="D32" s="49">
        <v>24</v>
      </c>
      <c r="E32" s="106">
        <v>24</v>
      </c>
      <c r="F32" s="3"/>
      <c r="G32" s="3"/>
      <c r="H32" s="3"/>
      <c r="I32" s="3"/>
    </row>
    <row r="33" spans="1:9" ht="22.5" customHeight="1" thickBot="1">
      <c r="A33" s="25" t="s">
        <v>15</v>
      </c>
      <c r="B33" s="26" t="s">
        <v>16</v>
      </c>
      <c r="C33" s="127">
        <f t="shared" si="0"/>
        <v>0</v>
      </c>
      <c r="D33" s="59">
        <f>D34</f>
        <v>19</v>
      </c>
      <c r="E33" s="64">
        <f>E34</f>
        <v>19</v>
      </c>
      <c r="F33" s="4"/>
      <c r="G33" s="5"/>
      <c r="H33" s="5"/>
      <c r="I33" s="5"/>
    </row>
    <row r="34" spans="1:5" ht="51.75" customHeight="1" thickBot="1">
      <c r="A34" s="88" t="s">
        <v>17</v>
      </c>
      <c r="B34" s="15" t="s">
        <v>66</v>
      </c>
      <c r="C34" s="127">
        <f t="shared" si="0"/>
        <v>0</v>
      </c>
      <c r="D34" s="47">
        <v>19</v>
      </c>
      <c r="E34" s="107">
        <v>19</v>
      </c>
    </row>
    <row r="35" spans="1:5" ht="36" customHeight="1" thickBot="1">
      <c r="A35" s="89" t="s">
        <v>18</v>
      </c>
      <c r="B35" s="27" t="s">
        <v>19</v>
      </c>
      <c r="C35" s="127">
        <f t="shared" si="0"/>
        <v>0</v>
      </c>
      <c r="D35" s="65">
        <f>SUM(D36:D37)</f>
        <v>990</v>
      </c>
      <c r="E35" s="108">
        <f>SUM(E36:E37)</f>
        <v>990</v>
      </c>
    </row>
    <row r="36" spans="1:5" ht="48.75" customHeight="1" thickBot="1">
      <c r="A36" s="28" t="s">
        <v>20</v>
      </c>
      <c r="B36" s="29" t="s">
        <v>79</v>
      </c>
      <c r="C36" s="127">
        <f t="shared" si="0"/>
        <v>0</v>
      </c>
      <c r="D36" s="51">
        <v>0</v>
      </c>
      <c r="E36" s="62">
        <v>0</v>
      </c>
    </row>
    <row r="37" spans="1:5" ht="57.75" customHeight="1" thickBot="1">
      <c r="A37" s="90" t="s">
        <v>21</v>
      </c>
      <c r="B37" s="8" t="s">
        <v>78</v>
      </c>
      <c r="C37" s="127">
        <f t="shared" si="0"/>
        <v>0</v>
      </c>
      <c r="D37" s="45">
        <v>990</v>
      </c>
      <c r="E37" s="102">
        <v>990</v>
      </c>
    </row>
    <row r="38" spans="1:5" ht="36" customHeight="1" thickBot="1">
      <c r="A38" s="79" t="s">
        <v>22</v>
      </c>
      <c r="B38" s="9" t="s">
        <v>23</v>
      </c>
      <c r="C38" s="127">
        <f t="shared" si="0"/>
        <v>0</v>
      </c>
      <c r="D38" s="63">
        <f>SUM(D39:D40)</f>
        <v>35</v>
      </c>
      <c r="E38" s="92">
        <f>SUM(E39:E40)</f>
        <v>35</v>
      </c>
    </row>
    <row r="39" spans="1:5" ht="35.25" customHeight="1" thickBot="1">
      <c r="A39" s="81" t="s">
        <v>24</v>
      </c>
      <c r="B39" s="30" t="s">
        <v>77</v>
      </c>
      <c r="C39" s="127">
        <f t="shared" si="0"/>
        <v>0</v>
      </c>
      <c r="D39" s="46">
        <v>35</v>
      </c>
      <c r="E39" s="105">
        <v>35</v>
      </c>
    </row>
    <row r="40" spans="1:5" ht="23.25" customHeight="1" thickBot="1">
      <c r="A40" s="91" t="s">
        <v>48</v>
      </c>
      <c r="B40" s="31" t="s">
        <v>76</v>
      </c>
      <c r="C40" s="127">
        <f t="shared" si="0"/>
        <v>0</v>
      </c>
      <c r="D40" s="52">
        <v>0</v>
      </c>
      <c r="E40" s="109">
        <v>0</v>
      </c>
    </row>
    <row r="41" spans="1:5" ht="30.75" customHeight="1" thickBot="1">
      <c r="A41" s="84" t="s">
        <v>25</v>
      </c>
      <c r="B41" s="14" t="s">
        <v>26</v>
      </c>
      <c r="C41" s="127">
        <f t="shared" si="0"/>
        <v>0</v>
      </c>
      <c r="D41" s="63">
        <f>SUM(D42:D43)</f>
        <v>0</v>
      </c>
      <c r="E41" s="92">
        <f>SUM(E42:E43)</f>
        <v>0</v>
      </c>
    </row>
    <row r="42" spans="1:5" ht="53.25" customHeight="1" thickBot="1">
      <c r="A42" s="93" t="s">
        <v>27</v>
      </c>
      <c r="B42" s="30" t="s">
        <v>82</v>
      </c>
      <c r="C42" s="127">
        <f t="shared" si="0"/>
        <v>0</v>
      </c>
      <c r="D42" s="46">
        <v>0</v>
      </c>
      <c r="E42" s="105">
        <v>0</v>
      </c>
    </row>
    <row r="43" spans="1:5" ht="43.5" customHeight="1" thickBot="1">
      <c r="A43" s="94" t="s">
        <v>28</v>
      </c>
      <c r="B43" s="8" t="s">
        <v>75</v>
      </c>
      <c r="C43" s="127">
        <f t="shared" si="0"/>
        <v>0</v>
      </c>
      <c r="D43" s="47">
        <v>0</v>
      </c>
      <c r="E43" s="107">
        <v>0</v>
      </c>
    </row>
    <row r="44" spans="1:5" ht="24" customHeight="1" thickBot="1">
      <c r="A44" s="95" t="s">
        <v>29</v>
      </c>
      <c r="B44" s="7" t="s">
        <v>30</v>
      </c>
      <c r="C44" s="127">
        <f t="shared" si="0"/>
        <v>0</v>
      </c>
      <c r="D44" s="78">
        <v>0</v>
      </c>
      <c r="E44" s="134">
        <v>0</v>
      </c>
    </row>
    <row r="45" spans="1:5" ht="24" customHeight="1" thickBot="1">
      <c r="A45" s="95" t="s">
        <v>31</v>
      </c>
      <c r="B45" s="7" t="s">
        <v>32</v>
      </c>
      <c r="C45" s="127">
        <f t="shared" si="0"/>
        <v>0</v>
      </c>
      <c r="D45" s="67">
        <f>D46</f>
        <v>0</v>
      </c>
      <c r="E45" s="64">
        <f>E46</f>
        <v>0</v>
      </c>
    </row>
    <row r="46" spans="1:5" ht="36.75" customHeight="1" thickBot="1">
      <c r="A46" s="97" t="s">
        <v>33</v>
      </c>
      <c r="B46" s="6" t="s">
        <v>74</v>
      </c>
      <c r="C46" s="127">
        <f t="shared" si="0"/>
        <v>0</v>
      </c>
      <c r="D46" s="47">
        <v>0</v>
      </c>
      <c r="E46" s="107">
        <v>0</v>
      </c>
    </row>
    <row r="47" spans="1:5" ht="36.75" customHeight="1" thickBot="1">
      <c r="A47" s="97" t="s">
        <v>88</v>
      </c>
      <c r="B47" s="6" t="s">
        <v>89</v>
      </c>
      <c r="C47" s="127">
        <f t="shared" si="0"/>
        <v>0</v>
      </c>
      <c r="D47" s="47">
        <v>0</v>
      </c>
      <c r="E47" s="107">
        <v>0</v>
      </c>
    </row>
    <row r="48" spans="1:5" ht="24" customHeight="1" thickBot="1">
      <c r="A48" s="98" t="s">
        <v>34</v>
      </c>
      <c r="B48" s="10" t="s">
        <v>35</v>
      </c>
      <c r="C48" s="127">
        <f t="shared" si="0"/>
        <v>0</v>
      </c>
      <c r="D48" s="77">
        <v>0</v>
      </c>
      <c r="E48" s="110">
        <v>0</v>
      </c>
    </row>
    <row r="49" spans="1:5" ht="24" customHeight="1" thickBot="1">
      <c r="A49" s="79" t="s">
        <v>36</v>
      </c>
      <c r="B49" s="11" t="s">
        <v>37</v>
      </c>
      <c r="C49" s="127">
        <f t="shared" si="0"/>
        <v>2618.399999999994</v>
      </c>
      <c r="D49" s="66">
        <f>D50+D63+D65</f>
        <v>19014.4</v>
      </c>
      <c r="E49" s="111">
        <f>E50+E63+E65</f>
        <v>21632.799999999996</v>
      </c>
    </row>
    <row r="50" spans="1:5" ht="28.5" customHeight="1" thickBot="1">
      <c r="A50" s="79" t="s">
        <v>38</v>
      </c>
      <c r="B50" s="12" t="s">
        <v>39</v>
      </c>
      <c r="C50" s="127">
        <f t="shared" si="0"/>
        <v>2618.399999999994</v>
      </c>
      <c r="D50" s="67">
        <f>D51+D53+D54+D58</f>
        <v>19014.4</v>
      </c>
      <c r="E50" s="96">
        <f>E51+E53+E54+E58</f>
        <v>21632.799999999996</v>
      </c>
    </row>
    <row r="51" spans="1:5" ht="24" customHeight="1" thickBot="1">
      <c r="A51" s="99" t="s">
        <v>112</v>
      </c>
      <c r="B51" s="13" t="s">
        <v>40</v>
      </c>
      <c r="C51" s="127">
        <f t="shared" si="0"/>
        <v>0</v>
      </c>
      <c r="D51" s="53">
        <f>D52</f>
        <v>18417.1</v>
      </c>
      <c r="E51" s="112">
        <f>E52</f>
        <v>18417.1</v>
      </c>
    </row>
    <row r="52" spans="1:5" ht="29.25" customHeight="1" thickBot="1" thickTop="1">
      <c r="A52" s="100" t="s">
        <v>111</v>
      </c>
      <c r="B52" s="24" t="s">
        <v>81</v>
      </c>
      <c r="C52" s="127">
        <f t="shared" si="0"/>
        <v>0</v>
      </c>
      <c r="D52" s="47">
        <v>18417.1</v>
      </c>
      <c r="E52" s="107">
        <v>18417.1</v>
      </c>
    </row>
    <row r="53" spans="1:5" ht="26.25" customHeight="1" thickBot="1">
      <c r="A53" s="84" t="s">
        <v>110</v>
      </c>
      <c r="B53" s="14" t="s">
        <v>83</v>
      </c>
      <c r="C53" s="127">
        <f t="shared" si="0"/>
        <v>0</v>
      </c>
      <c r="D53" s="54">
        <v>0</v>
      </c>
      <c r="E53" s="132">
        <v>0</v>
      </c>
    </row>
    <row r="54" spans="1:5" ht="26.25" customHeight="1" thickBot="1">
      <c r="A54" s="95" t="s">
        <v>109</v>
      </c>
      <c r="B54" s="7" t="s">
        <v>41</v>
      </c>
      <c r="C54" s="127">
        <f t="shared" si="0"/>
        <v>4.200000000000017</v>
      </c>
      <c r="D54" s="55">
        <f>SUM(D55:D57)</f>
        <v>226.9</v>
      </c>
      <c r="E54" s="133">
        <f>SUM(E55:E57)</f>
        <v>231.10000000000002</v>
      </c>
    </row>
    <row r="55" spans="1:5" ht="26.25" customHeight="1" thickBot="1">
      <c r="A55" s="95" t="s">
        <v>108</v>
      </c>
      <c r="B55" s="131" t="s">
        <v>120</v>
      </c>
      <c r="C55" s="127">
        <f t="shared" si="0"/>
        <v>0.09999999999999987</v>
      </c>
      <c r="D55" s="55">
        <v>1.1</v>
      </c>
      <c r="E55" s="113">
        <v>1.2</v>
      </c>
    </row>
    <row r="56" spans="1:5" ht="36" customHeight="1" thickBot="1">
      <c r="A56" s="97" t="s">
        <v>113</v>
      </c>
      <c r="B56" s="6" t="s">
        <v>73</v>
      </c>
      <c r="C56" s="127">
        <f t="shared" si="0"/>
        <v>4.1</v>
      </c>
      <c r="D56" s="47">
        <v>8</v>
      </c>
      <c r="E56" s="107">
        <v>12.1</v>
      </c>
    </row>
    <row r="57" spans="1:5" ht="36" customHeight="1" thickBot="1">
      <c r="A57" s="94" t="s">
        <v>114</v>
      </c>
      <c r="B57" s="15" t="s">
        <v>72</v>
      </c>
      <c r="C57" s="127">
        <f t="shared" si="0"/>
        <v>0</v>
      </c>
      <c r="D57" s="47">
        <v>217.8</v>
      </c>
      <c r="E57" s="107">
        <v>217.8</v>
      </c>
    </row>
    <row r="58" spans="1:5" ht="25.5" customHeight="1" thickBot="1">
      <c r="A58" s="95" t="s">
        <v>115</v>
      </c>
      <c r="B58" s="7" t="s">
        <v>42</v>
      </c>
      <c r="C58" s="127">
        <f t="shared" si="0"/>
        <v>2614.2</v>
      </c>
      <c r="D58" s="75">
        <f>SUM(D59:D62)</f>
        <v>370.4</v>
      </c>
      <c r="E58" s="114">
        <f>SUM(E59:E62)</f>
        <v>2984.6</v>
      </c>
    </row>
    <row r="59" spans="1:5" ht="66.75" customHeight="1" hidden="1">
      <c r="A59" s="90" t="s">
        <v>43</v>
      </c>
      <c r="B59" s="16" t="s">
        <v>44</v>
      </c>
      <c r="C59" s="127">
        <f t="shared" si="0"/>
        <v>0</v>
      </c>
      <c r="D59" s="56">
        <v>0</v>
      </c>
      <c r="E59" s="115">
        <v>0</v>
      </c>
    </row>
    <row r="60" spans="1:5" ht="36" customHeight="1" thickBot="1">
      <c r="A60" s="94" t="s">
        <v>116</v>
      </c>
      <c r="B60" s="8" t="s">
        <v>71</v>
      </c>
      <c r="C60" s="127">
        <f t="shared" si="0"/>
        <v>0</v>
      </c>
      <c r="D60" s="56">
        <v>0</v>
      </c>
      <c r="E60" s="115">
        <v>0</v>
      </c>
    </row>
    <row r="61" spans="1:5" ht="43.5" customHeight="1" thickBot="1">
      <c r="A61" s="101" t="s">
        <v>117</v>
      </c>
      <c r="B61" s="35" t="s">
        <v>70</v>
      </c>
      <c r="C61" s="127">
        <f t="shared" si="0"/>
        <v>0</v>
      </c>
      <c r="D61" s="57">
        <v>304.4</v>
      </c>
      <c r="E61" s="116">
        <v>304.4</v>
      </c>
    </row>
    <row r="62" spans="1:5" ht="30.75" customHeight="1" thickBot="1">
      <c r="A62" s="36" t="s">
        <v>118</v>
      </c>
      <c r="B62" s="37" t="s">
        <v>67</v>
      </c>
      <c r="C62" s="127">
        <f t="shared" si="0"/>
        <v>2614.2</v>
      </c>
      <c r="D62" s="58">
        <v>66</v>
      </c>
      <c r="E62" s="117">
        <v>2680.2</v>
      </c>
    </row>
    <row r="63" spans="1:5" ht="34.5" customHeight="1" thickBot="1">
      <c r="A63" s="41" t="s">
        <v>45</v>
      </c>
      <c r="B63" s="39" t="s">
        <v>69</v>
      </c>
      <c r="C63" s="127">
        <f t="shared" si="0"/>
        <v>0</v>
      </c>
      <c r="D63" s="147">
        <v>0</v>
      </c>
      <c r="E63" s="148">
        <v>0</v>
      </c>
    </row>
    <row r="64" spans="1:5" ht="51.75" customHeight="1" thickBot="1">
      <c r="A64" s="41" t="s">
        <v>55</v>
      </c>
      <c r="B64" s="39" t="s">
        <v>54</v>
      </c>
      <c r="C64" s="127">
        <f t="shared" si="0"/>
        <v>0</v>
      </c>
      <c r="D64" s="149">
        <f>D65</f>
        <v>0</v>
      </c>
      <c r="E64" s="150">
        <f>E65</f>
        <v>0</v>
      </c>
    </row>
    <row r="65" spans="1:5" ht="38.25" customHeight="1" thickBot="1">
      <c r="A65" s="42" t="s">
        <v>119</v>
      </c>
      <c r="B65" s="40" t="s">
        <v>68</v>
      </c>
      <c r="C65" s="127">
        <f t="shared" si="0"/>
        <v>0</v>
      </c>
      <c r="D65" s="147">
        <v>0</v>
      </c>
      <c r="E65" s="148">
        <v>0</v>
      </c>
    </row>
    <row r="66" spans="1:5" ht="13.5" thickBot="1">
      <c r="A66" s="43"/>
      <c r="B66" s="38" t="s">
        <v>46</v>
      </c>
      <c r="C66" s="127">
        <f t="shared" si="0"/>
        <v>2618.399999999994</v>
      </c>
      <c r="D66" s="60">
        <f>D10+D49+D63+D64</f>
        <v>23750.600000000002</v>
      </c>
      <c r="E66" s="118">
        <f>E10+E49+E63+E64</f>
        <v>26368.999999999996</v>
      </c>
    </row>
    <row r="67" spans="1:3" ht="12.75">
      <c r="A67" s="17"/>
      <c r="B67" s="18"/>
      <c r="C67" s="18"/>
    </row>
    <row r="68" ht="12.75">
      <c r="A68" s="19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NLN 2</dc:creator>
  <cp:keywords/>
  <dc:description/>
  <cp:lastModifiedBy>User</cp:lastModifiedBy>
  <cp:lastPrinted>2019-06-06T06:00:10Z</cp:lastPrinted>
  <dcterms:created xsi:type="dcterms:W3CDTF">2016-10-19T09:26:44Z</dcterms:created>
  <dcterms:modified xsi:type="dcterms:W3CDTF">2019-06-06T06:00:56Z</dcterms:modified>
  <cp:category/>
  <cp:version/>
  <cp:contentType/>
  <cp:contentStatus/>
</cp:coreProperties>
</file>